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ОТЧЁТЫ ОБ ИСПОЛНЕНИИ БЮДЖЕТА НСО\2022 год\Годовой отчет_КСП НСО_2022 год\Областной бюджет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Titles" localSheetId="0">Лист1!$A:$C,Лист1!$3:$3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8" i="1" l="1"/>
  <c r="AA69" i="1" s="1"/>
  <c r="AQ26" i="1"/>
  <c r="AQ19" i="1"/>
  <c r="AQ10" i="1"/>
  <c r="A5" i="1" l="1"/>
  <c r="A6" i="1" s="1"/>
  <c r="A7" i="1" s="1"/>
  <c r="A8" i="1" s="1"/>
  <c r="A9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P68" i="1"/>
  <c r="AO68" i="1"/>
  <c r="AO69" i="1" s="1"/>
  <c r="AN68" i="1"/>
  <c r="AN69" i="1" s="1"/>
  <c r="AM68" i="1"/>
  <c r="AM69" i="1" s="1"/>
  <c r="AL68" i="1"/>
  <c r="AL69" i="1" s="1"/>
  <c r="AK68" i="1"/>
  <c r="AK69" i="1" s="1"/>
  <c r="AJ68" i="1"/>
  <c r="AJ69" i="1" s="1"/>
  <c r="AI68" i="1"/>
  <c r="AI69" i="1" s="1"/>
  <c r="AH68" i="1"/>
  <c r="AH69" i="1" s="1"/>
  <c r="AG68" i="1"/>
  <c r="AG69" i="1" s="1"/>
  <c r="AF68" i="1"/>
  <c r="AF69" i="1" s="1"/>
  <c r="AE68" i="1"/>
  <c r="AE69" i="1" s="1"/>
  <c r="AD68" i="1"/>
  <c r="AD69" i="1" s="1"/>
  <c r="AC68" i="1"/>
  <c r="AC69" i="1" s="1"/>
  <c r="AB68" i="1"/>
  <c r="AB69" i="1" s="1"/>
  <c r="Z68" i="1"/>
  <c r="Z69" i="1" s="1"/>
  <c r="Y68" i="1"/>
  <c r="Y69" i="1" s="1"/>
  <c r="X68" i="1"/>
  <c r="X69" i="1" s="1"/>
  <c r="W68" i="1"/>
  <c r="W69" i="1" s="1"/>
  <c r="V68" i="1"/>
  <c r="V69" i="1" s="1"/>
  <c r="U68" i="1"/>
  <c r="U69" i="1" s="1"/>
  <c r="T68" i="1"/>
  <c r="T69" i="1" s="1"/>
  <c r="S68" i="1"/>
  <c r="S69" i="1" s="1"/>
  <c r="R68" i="1"/>
  <c r="R69" i="1" s="1"/>
  <c r="Q68" i="1"/>
  <c r="Q69" i="1" s="1"/>
  <c r="P68" i="1"/>
  <c r="P69" i="1" s="1"/>
  <c r="O68" i="1"/>
  <c r="O69" i="1" s="1"/>
  <c r="N68" i="1"/>
  <c r="N69" i="1" s="1"/>
  <c r="M68" i="1"/>
  <c r="M69" i="1" s="1"/>
  <c r="L68" i="1"/>
  <c r="L69" i="1" s="1"/>
  <c r="K68" i="1"/>
  <c r="K69" i="1" s="1"/>
  <c r="J68" i="1"/>
  <c r="J69" i="1" s="1"/>
  <c r="I68" i="1"/>
  <c r="I69" i="1" s="1"/>
  <c r="H68" i="1"/>
  <c r="H69" i="1" s="1"/>
  <c r="G68" i="1"/>
  <c r="G69" i="1" s="1"/>
  <c r="F68" i="1"/>
  <c r="F69" i="1" s="1"/>
  <c r="E68" i="1"/>
  <c r="E69" i="1" s="1"/>
  <c r="D68" i="1"/>
  <c r="D69" i="1" s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5" i="1"/>
  <c r="AQ24" i="1"/>
  <c r="AQ23" i="1"/>
  <c r="AQ22" i="1"/>
  <c r="AQ21" i="1"/>
  <c r="AQ20" i="1"/>
  <c r="AQ18" i="1"/>
  <c r="AQ17" i="1"/>
  <c r="AQ16" i="1"/>
  <c r="AQ15" i="1"/>
  <c r="AQ14" i="1"/>
  <c r="AQ13" i="1"/>
  <c r="AQ12" i="1"/>
  <c r="AQ11" i="1"/>
  <c r="AQ9" i="1"/>
  <c r="AQ8" i="1"/>
  <c r="AQ7" i="1"/>
  <c r="AQ6" i="1"/>
  <c r="AQ5" i="1"/>
  <c r="AQ4" i="1"/>
  <c r="AQ68" i="1" l="1"/>
</calcChain>
</file>

<file path=xl/sharedStrings.xml><?xml version="1.0" encoding="utf-8"?>
<sst xmlns="http://schemas.openxmlformats.org/spreadsheetml/2006/main" count="112" uniqueCount="111">
  <si>
    <t>№ п/п</t>
  </si>
  <si>
    <t>Код счета учета</t>
  </si>
  <si>
    <t>Вид кредиторской задолженности</t>
  </si>
  <si>
    <t xml:space="preserve">Законодательное Собрание </t>
  </si>
  <si>
    <t xml:space="preserve">Управление делами Губернатора </t>
  </si>
  <si>
    <t>Министерство промышленности и торговли и развития предпринимательства</t>
  </si>
  <si>
    <t>Министерство сельского хозяйства</t>
  </si>
  <si>
    <t>Избирательная комиссия</t>
  </si>
  <si>
    <t>Управление госархивной службы</t>
  </si>
  <si>
    <t>Контрольно-счетная палата</t>
  </si>
  <si>
    <t>Министерство региональной политики</t>
  </si>
  <si>
    <t>Заподно- Сибирское межрегиональное управление государственного автодорожного надзора ФС по надзору в сфере транспорта</t>
  </si>
  <si>
    <t>Управление ветеринарии</t>
  </si>
  <si>
    <t>Государственная инспекция по охране объектов культурного наследия</t>
  </si>
  <si>
    <t>Департамент имущества и земельных отношений</t>
  </si>
  <si>
    <t>Министерство экономического развития</t>
  </si>
  <si>
    <t xml:space="preserve">Министерство строительства </t>
  </si>
  <si>
    <t>Министерство здравоохранения</t>
  </si>
  <si>
    <t>Министерство физической культуры и спорта</t>
  </si>
  <si>
    <t>Департамент по тарифам</t>
  </si>
  <si>
    <t>Министерство природных ресурсов и экологии</t>
  </si>
  <si>
    <t>Министерство культуры</t>
  </si>
  <si>
    <t>Министерство образования</t>
  </si>
  <si>
    <t>Управление информационных проектов</t>
  </si>
  <si>
    <t>УФАС по НСО</t>
  </si>
  <si>
    <t xml:space="preserve">Управление по обеспечению деятельности мировых судей </t>
  </si>
  <si>
    <t>Министерство транспорта и дорожного хозяйства</t>
  </si>
  <si>
    <t xml:space="preserve">Министер-ство финансов и налоговой политики </t>
  </si>
  <si>
    <t>УФНС России по Новосибирской области</t>
  </si>
  <si>
    <t xml:space="preserve"> Управление по делам ЗАГС НСО</t>
  </si>
  <si>
    <t xml:space="preserve"> ФКУ УФО министерство обороны РФ</t>
  </si>
  <si>
    <t>Министерство цифрового развития и связи</t>
  </si>
  <si>
    <t>Контрольное управление</t>
  </si>
  <si>
    <t xml:space="preserve"> Уполномоченный по правам человека  и аппарат Уполномоченного по правам человека</t>
  </si>
  <si>
    <t xml:space="preserve"> Уполномоченный по правам ребенка НСО</t>
  </si>
  <si>
    <t>Уполномоченный по защите прав предпринимателей</t>
  </si>
  <si>
    <t>Министерство  юстиции</t>
  </si>
  <si>
    <t>Министерство ЖКХ и энергетики</t>
  </si>
  <si>
    <t>ДЗиИО мэрии</t>
  </si>
  <si>
    <t>Министерство труда и социального развития</t>
  </si>
  <si>
    <t>Министерство науки и иновационной политики</t>
  </si>
  <si>
    <t xml:space="preserve">УФС по надзору в сфере связи, информационных технологий и массовых коммуникаций (Роскомнадзор) </t>
  </si>
  <si>
    <t>ИТОГО</t>
  </si>
  <si>
    <t>Расчеты с плательщиками налогов</t>
  </si>
  <si>
    <t>Расчеты с плательщиками государственных пошлин, сборов</t>
  </si>
  <si>
    <t>Расчеты по доходам от операционной аренды</t>
  </si>
  <si>
    <t>Расчеты по доходам от платежей при пользовании природными ресурсами</t>
  </si>
  <si>
    <t xml:space="preserve">Расчеты по иным доходам от собственности
</t>
  </si>
  <si>
    <t xml:space="preserve">Расчеты с плательщиками доходов от оказания платных работ, услуг </t>
  </si>
  <si>
    <t>Расчеты по условным арендным платежам</t>
  </si>
  <si>
    <t xml:space="preserve">Расчеты по доходам от штрафных санкций за нарушение законодательства о закупках
</t>
  </si>
  <si>
    <t xml:space="preserve">Расчеты по доходам от возмещения ущерба имуществу (за исключением страховых возмещений)
</t>
  </si>
  <si>
    <t>Расчеты по доходам от прочих сумм принудительного изъятия</t>
  </si>
  <si>
    <t xml:space="preserve">Расчеты по доходам от операций с непроизведенными активами
</t>
  </si>
  <si>
    <t xml:space="preserve">Расчеты по доходам от операций с материальными запасами
</t>
  </si>
  <si>
    <t>Расчеты по невыясненным поступлениям</t>
  </si>
  <si>
    <t>Расчеты с подотчетными лицами по прочим несоциальным выплатам персоналу в денежной форме</t>
  </si>
  <si>
    <t xml:space="preserve">Расчеты с подотчетными лицами по оплате прочих работ, услуг
</t>
  </si>
  <si>
    <t>Расчеты с подотчетными лицами по приобретению материальных запасов</t>
  </si>
  <si>
    <t>Расчеты по компенсации затрат</t>
  </si>
  <si>
    <t>Расчеты по доходам бюджета от возврата дебиторской задолженности прошлых лет</t>
  </si>
  <si>
    <t>Расчеты по сумма принудительного изъятия</t>
  </si>
  <si>
    <t>Расчеты по заработной плате</t>
  </si>
  <si>
    <t xml:space="preserve">Расчеты по прочим несоциальным выплатам персоналу в денежной форме
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</si>
  <si>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</si>
  <si>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</si>
  <si>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</si>
  <si>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</si>
  <si>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</si>
  <si>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</si>
  <si>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</si>
  <si>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</si>
  <si>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приобретению основных средств</t>
  </si>
  <si>
    <t>Расчеты по приобретению материальных запасов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</si>
  <si>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</si>
  <si>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 xml:space="preserve">Расчеты по безвозмездным перечислениям текущего характера некоммерческим организациям и физическим лицам - производителям товаров, работ и услуг на производство
</t>
  </si>
  <si>
    <t xml:space="preserve">Расчеты по пенсиям, пособиям и выплатам по пенсионному, социальному и медицинскому страхованию населения
</t>
  </si>
  <si>
    <t xml:space="preserve">Расчеты по пособиям по социальной помощи населению в денежной форме
</t>
  </si>
  <si>
    <t xml:space="preserve">Расчеты по пенсиям, пособиям, выплачиваемым работодателями, нанимателями бывшим работникам
</t>
  </si>
  <si>
    <t xml:space="preserve">Расчеты по социальным пособиям и компенсациям персоналу в денежной форме
</t>
  </si>
  <si>
    <t xml:space="preserve">Расчеты по приобретению акций и иных финансовых вложениям
</t>
  </si>
  <si>
    <t xml:space="preserve">Расчеты по штрафам за нарушение законодательства о закупках и нарушение условий контрактов (договоров) прочим расходам
</t>
  </si>
  <si>
    <t xml:space="preserve">Расчеты по другим экономическим санкциям
</t>
  </si>
  <si>
    <t xml:space="preserve">Расчеты по иным выплатам текущего характера физическим лицам
</t>
  </si>
  <si>
    <t xml:space="preserve">Расчеты по иным выплатам текущего характера организациям
</t>
  </si>
  <si>
    <t>Расчеты по налогу на доходы физических лиц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</si>
  <si>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</si>
  <si>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Расчеты по налогу на прибыль организаций</t>
  </si>
  <si>
    <t>Расчеты по налогу на добавленную стоимость</t>
  </si>
  <si>
    <t>Расчеты по прочим платежам в бюджет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</si>
  <si>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</si>
  <si>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Расчеты по страховым взносам на обязательное медицинское страхование в Федеральный ФОМС</t>
  </si>
  <si>
    <t>Расчеты по страховым взносам на обязательное медицинское страхование в территориальный ФОМС</t>
  </si>
  <si>
    <t xml:space="preserve">Расчеты по дополнительным страховым взносам на пенсионное страхование
</t>
  </si>
  <si>
    <t>Расчеты по страховым взносам на обязательное пенсионное страхование на выплату страховой части трудовой пенсии</t>
  </si>
  <si>
    <t>Расчеты по налогу на имущество организаций</t>
  </si>
  <si>
    <t>Расчеты по земельному налогу</t>
  </si>
  <si>
    <t>Расчеты с депонентами</t>
  </si>
  <si>
    <t>Расчеты по удержаниям из выплат по оплате труда</t>
  </si>
  <si>
    <t>Доходы будущих периодов</t>
  </si>
  <si>
    <t>Резервы предстоящих расходов</t>
  </si>
  <si>
    <t>Всего</t>
  </si>
  <si>
    <t xml:space="preserve">А.А. Земскова </t>
  </si>
  <si>
    <t>296-50-23</t>
  </si>
  <si>
    <t>Расшифровка кредиторской задолженности главных распорядителей и распорядителей бюджетных средств по состоянию на 01.01.2023</t>
  </si>
  <si>
    <t xml:space="preserve">Расчеты по доходам от платы за предоставление информации из государственных источников (реестров)
</t>
  </si>
  <si>
    <t xml:space="preserve">Расчеты по доходам от операций с основными средствами
</t>
  </si>
  <si>
    <t>,</t>
  </si>
  <si>
    <t xml:space="preserve">Расчеты по иным доходам
</t>
  </si>
  <si>
    <t xml:space="preserve">Расчеты по доходам от страховых возмещений
</t>
  </si>
  <si>
    <t xml:space="preserve">         Начальник управления бюджетного учета и отчетности и контрактной службы                                                                                                                                                                        Н.Б. Алексеева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</si>
</sst>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##\ ###\ ###\ ###\ ##0.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9" fontId="4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/>
    </xf>
    <xf numFmtId="4" fontId="6" fillId="2" borderId="1" xfId="1" applyNumberFormat="1" applyFont="1" applyFill="1" applyBorder="1" applyAlignment="1">
      <alignment horizontal="right"/>
    </xf>
    <xf numFmtId="0" fontId="3" fillId="0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0" fontId="3" fillId="0" borderId="0" xfId="0" applyFont="1" applyAlignment="1"/>
    <xf numFmtId="164" fontId="7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4" fontId="6" fillId="2" borderId="1" xfId="0" applyNumberFormat="1" applyFont="1" applyFill="1" applyBorder="1" applyAlignment="1"/>
    <xf numFmtId="4" fontId="6" fillId="2" borderId="1" xfId="1" applyNumberFormat="1" applyFont="1" applyFill="1" applyBorder="1" applyAlignment="1"/>
    <xf numFmtId="164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/>
    <xf numFmtId="164" fontId="6" fillId="2" borderId="1" xfId="0" applyNumberFormat="1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1"/>
  <sheetViews>
    <sheetView tabSelected="1" topLeftCell="B58" workbookViewId="0">
      <selection activeCell="I6" sqref="I6"/>
    </sheetView>
  </sheetViews>
  <sheetFormatPr defaultRowHeight="15" x14ac:dyDescent="0.25"/>
  <cols>
    <col min="1" max="1" width="3.42578125" style="1" hidden="1" customWidth="1"/>
    <col min="2" max="2" width="13.85546875" style="2" customWidth="1"/>
    <col min="3" max="3" width="28.140625" style="1" customWidth="1"/>
    <col min="4" max="4" width="12.28515625" style="1" bestFit="1" customWidth="1"/>
    <col min="5" max="5" width="13.85546875" style="1" bestFit="1" customWidth="1"/>
    <col min="6" max="6" width="14.42578125" style="1" bestFit="1" customWidth="1"/>
    <col min="7" max="7" width="15.42578125" style="1" bestFit="1" customWidth="1"/>
    <col min="8" max="9" width="12.28515625" style="1" bestFit="1" customWidth="1"/>
    <col min="10" max="10" width="11.140625" style="1" hidden="1" customWidth="1"/>
    <col min="11" max="11" width="12.28515625" style="1" bestFit="1" customWidth="1"/>
    <col min="12" max="12" width="18.42578125" style="1" customWidth="1"/>
    <col min="13" max="14" width="12.28515625" style="1" bestFit="1" customWidth="1"/>
    <col min="15" max="15" width="15.42578125" style="1" bestFit="1" customWidth="1"/>
    <col min="16" max="16" width="13.85546875" style="1" bestFit="1" customWidth="1"/>
    <col min="17" max="17" width="15.42578125" style="1" bestFit="1" customWidth="1"/>
    <col min="18" max="18" width="16.42578125" style="1" bestFit="1" customWidth="1"/>
    <col min="19" max="19" width="15.42578125" style="1" bestFit="1" customWidth="1"/>
    <col min="20" max="20" width="12.7109375" style="1" bestFit="1" customWidth="1"/>
    <col min="21" max="22" width="15.42578125" style="1" bestFit="1" customWidth="1"/>
    <col min="23" max="23" width="16.42578125" style="1" bestFit="1" customWidth="1"/>
    <col min="24" max="24" width="11.28515625" style="1" bestFit="1" customWidth="1"/>
    <col min="25" max="25" width="0" style="1" hidden="1" customWidth="1"/>
    <col min="26" max="26" width="14.42578125" style="1" bestFit="1" customWidth="1"/>
    <col min="27" max="29" width="16.42578125" style="1" bestFit="1" customWidth="1"/>
    <col min="30" max="30" width="12.28515625" style="1" bestFit="1" customWidth="1"/>
    <col min="31" max="31" width="11.140625" style="1" hidden="1" customWidth="1"/>
    <col min="32" max="32" width="14.42578125" style="1" bestFit="1" customWidth="1"/>
    <col min="33" max="33" width="12.28515625" style="1" bestFit="1" customWidth="1"/>
    <col min="34" max="34" width="15" style="1" customWidth="1"/>
    <col min="35" max="35" width="11.28515625" style="1" bestFit="1" customWidth="1"/>
    <col min="36" max="36" width="11.140625" style="1" hidden="1" customWidth="1"/>
    <col min="37" max="37" width="12.42578125" style="1" bestFit="1" customWidth="1"/>
    <col min="38" max="38" width="15.42578125" style="1" bestFit="1" customWidth="1"/>
    <col min="39" max="39" width="6.28515625" style="1" hidden="1" customWidth="1"/>
    <col min="40" max="40" width="16.42578125" style="1" bestFit="1" customWidth="1"/>
    <col min="41" max="41" width="13.85546875" style="1" bestFit="1" customWidth="1"/>
    <col min="42" max="42" width="20" style="1" hidden="1" customWidth="1"/>
    <col min="43" max="43" width="16.85546875" style="1" bestFit="1" customWidth="1"/>
    <col min="44" max="16384" width="9.140625" style="1"/>
  </cols>
  <sheetData>
    <row r="1" spans="1:43" ht="36.75" customHeight="1" x14ac:dyDescent="0.25">
      <c r="D1" s="28" t="s">
        <v>104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43" ht="24" customHeight="1" x14ac:dyDescent="0.25"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43" ht="174.75" customHeight="1" x14ac:dyDescent="0.25">
      <c r="A3" s="3" t="s">
        <v>0</v>
      </c>
      <c r="B3" s="4" t="s">
        <v>1</v>
      </c>
      <c r="C3" s="5" t="s">
        <v>2</v>
      </c>
      <c r="D3" s="3" t="s">
        <v>3</v>
      </c>
      <c r="E3" s="3" t="s">
        <v>4</v>
      </c>
      <c r="F3" s="3" t="s">
        <v>5</v>
      </c>
      <c r="G3" s="6" t="s">
        <v>6</v>
      </c>
      <c r="H3" s="3" t="s">
        <v>7</v>
      </c>
      <c r="I3" s="6" t="s">
        <v>8</v>
      </c>
      <c r="J3" s="3" t="s">
        <v>9</v>
      </c>
      <c r="K3" s="6" t="s">
        <v>10</v>
      </c>
      <c r="L3" s="7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3" t="s">
        <v>21</v>
      </c>
      <c r="W3" s="8" t="s">
        <v>22</v>
      </c>
      <c r="X3" s="6" t="s">
        <v>23</v>
      </c>
      <c r="Y3" s="6" t="s">
        <v>24</v>
      </c>
      <c r="Z3" s="3" t="s">
        <v>25</v>
      </c>
      <c r="AA3" s="3" t="s">
        <v>26</v>
      </c>
      <c r="AB3" s="6" t="s">
        <v>27</v>
      </c>
      <c r="AC3" s="6" t="s">
        <v>28</v>
      </c>
      <c r="AD3" s="3" t="s">
        <v>29</v>
      </c>
      <c r="AE3" s="7" t="s">
        <v>30</v>
      </c>
      <c r="AF3" s="6" t="s">
        <v>31</v>
      </c>
      <c r="AG3" s="3" t="s">
        <v>32</v>
      </c>
      <c r="AH3" s="6" t="s">
        <v>33</v>
      </c>
      <c r="AI3" s="6" t="s">
        <v>34</v>
      </c>
      <c r="AJ3" s="6" t="s">
        <v>35</v>
      </c>
      <c r="AK3" s="6" t="s">
        <v>36</v>
      </c>
      <c r="AL3" s="6" t="s">
        <v>37</v>
      </c>
      <c r="AM3" s="3" t="s">
        <v>38</v>
      </c>
      <c r="AN3" s="3" t="s">
        <v>39</v>
      </c>
      <c r="AO3" s="3" t="s">
        <v>40</v>
      </c>
      <c r="AP3" s="7" t="s">
        <v>41</v>
      </c>
      <c r="AQ3" s="3" t="s">
        <v>42</v>
      </c>
    </row>
    <row r="4" spans="1:43" x14ac:dyDescent="0.25">
      <c r="A4" s="9">
        <v>1</v>
      </c>
      <c r="B4" s="10">
        <v>20511000</v>
      </c>
      <c r="C4" s="11" t="s">
        <v>43</v>
      </c>
      <c r="D4" s="29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>
        <v>18928091458.139999</v>
      </c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1">
        <f t="shared" ref="AQ4:AQ13" si="0">SUM(D4:AO4)</f>
        <v>18928091458.139999</v>
      </c>
    </row>
    <row r="5" spans="1:43" ht="24" x14ac:dyDescent="0.25">
      <c r="A5" s="9">
        <f>A4+1</f>
        <v>2</v>
      </c>
      <c r="B5" s="14">
        <v>20512000</v>
      </c>
      <c r="C5" s="11" t="s">
        <v>44</v>
      </c>
      <c r="D5" s="29"/>
      <c r="E5" s="30">
        <v>3657602.45</v>
      </c>
      <c r="F5" s="30">
        <v>1216250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>
        <v>482052</v>
      </c>
      <c r="X5" s="30"/>
      <c r="Y5" s="30"/>
      <c r="Z5" s="30"/>
      <c r="AA5" s="30"/>
      <c r="AB5" s="30"/>
      <c r="AC5" s="30">
        <v>117.4</v>
      </c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1">
        <f t="shared" si="0"/>
        <v>5356021.8500000006</v>
      </c>
    </row>
    <row r="6" spans="1:43" ht="24" x14ac:dyDescent="0.25">
      <c r="A6" s="9">
        <f t="shared" ref="A6:A66" si="1">A5+1</f>
        <v>3</v>
      </c>
      <c r="B6" s="14">
        <v>20521000</v>
      </c>
      <c r="C6" s="11" t="s">
        <v>45</v>
      </c>
      <c r="D6" s="29"/>
      <c r="E6" s="30">
        <v>273299.71999999997</v>
      </c>
      <c r="F6" s="30"/>
      <c r="G6" s="30"/>
      <c r="H6" s="30"/>
      <c r="I6" s="30"/>
      <c r="J6" s="30"/>
      <c r="K6" s="30"/>
      <c r="L6" s="30"/>
      <c r="M6" s="30"/>
      <c r="N6" s="30"/>
      <c r="O6" s="30">
        <v>2164.54</v>
      </c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1">
        <f t="shared" si="0"/>
        <v>275464.25999999995</v>
      </c>
    </row>
    <row r="7" spans="1:43" ht="36" x14ac:dyDescent="0.25">
      <c r="A7" s="9">
        <f>A6+1</f>
        <v>4</v>
      </c>
      <c r="B7" s="14">
        <v>20523000</v>
      </c>
      <c r="C7" s="11" t="s">
        <v>46</v>
      </c>
      <c r="D7" s="29"/>
      <c r="E7" s="30"/>
      <c r="F7" s="30"/>
      <c r="G7" s="30"/>
      <c r="H7" s="30"/>
      <c r="I7" s="30"/>
      <c r="J7" s="30"/>
      <c r="K7" s="30"/>
      <c r="L7" s="30"/>
      <c r="M7" s="30"/>
      <c r="N7" s="30"/>
      <c r="O7" s="30">
        <v>213285.66</v>
      </c>
      <c r="P7" s="30"/>
      <c r="Q7" s="30"/>
      <c r="R7" s="30"/>
      <c r="S7" s="30"/>
      <c r="T7" s="30"/>
      <c r="U7" s="30">
        <v>1494327.2</v>
      </c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1">
        <f t="shared" si="0"/>
        <v>1707612.8599999999</v>
      </c>
    </row>
    <row r="8" spans="1:43" ht="36" hidden="1" x14ac:dyDescent="0.25">
      <c r="A8" s="9">
        <f t="shared" si="1"/>
        <v>5</v>
      </c>
      <c r="B8" s="14">
        <v>20529000</v>
      </c>
      <c r="C8" s="11" t="s">
        <v>47</v>
      </c>
      <c r="D8" s="29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1">
        <f t="shared" si="0"/>
        <v>0</v>
      </c>
    </row>
    <row r="9" spans="1:43" ht="24" x14ac:dyDescent="0.25">
      <c r="A9" s="9">
        <f t="shared" si="1"/>
        <v>6</v>
      </c>
      <c r="B9" s="14">
        <v>20531000</v>
      </c>
      <c r="C9" s="11" t="s">
        <v>48</v>
      </c>
      <c r="D9" s="29"/>
      <c r="E9" s="30">
        <v>402749.41</v>
      </c>
      <c r="F9" s="30"/>
      <c r="G9" s="30"/>
      <c r="H9" s="30"/>
      <c r="I9" s="30"/>
      <c r="J9" s="30"/>
      <c r="K9" s="30"/>
      <c r="L9" s="30"/>
      <c r="M9" s="30"/>
      <c r="N9" s="30"/>
      <c r="O9" s="30">
        <v>94.5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>
        <v>94875.33</v>
      </c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1">
        <f t="shared" si="0"/>
        <v>497719.24</v>
      </c>
    </row>
    <row r="10" spans="1:43" ht="60" x14ac:dyDescent="0.25">
      <c r="A10" s="9"/>
      <c r="B10" s="14">
        <v>20533000</v>
      </c>
      <c r="C10" s="11" t="s">
        <v>105</v>
      </c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>
        <v>800</v>
      </c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1">
        <f t="shared" si="0"/>
        <v>800</v>
      </c>
    </row>
    <row r="11" spans="1:43" ht="24" x14ac:dyDescent="0.25">
      <c r="A11" s="9">
        <f>A9+1</f>
        <v>7</v>
      </c>
      <c r="B11" s="14">
        <v>20535000</v>
      </c>
      <c r="C11" s="11" t="s">
        <v>49</v>
      </c>
      <c r="D11" s="29"/>
      <c r="E11" s="30">
        <v>169465.92</v>
      </c>
      <c r="F11" s="30"/>
      <c r="G11" s="30"/>
      <c r="H11" s="30"/>
      <c r="I11" s="30"/>
      <c r="J11" s="30"/>
      <c r="K11" s="30"/>
      <c r="L11" s="30"/>
      <c r="M11" s="30"/>
      <c r="N11" s="30"/>
      <c r="O11" s="30">
        <v>5438.42</v>
      </c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1">
        <f t="shared" si="0"/>
        <v>174904.34000000003</v>
      </c>
    </row>
    <row r="12" spans="1:43" ht="42" customHeight="1" x14ac:dyDescent="0.25">
      <c r="A12" s="9">
        <f t="shared" si="1"/>
        <v>8</v>
      </c>
      <c r="B12" s="14">
        <v>20541000</v>
      </c>
      <c r="C12" s="11" t="s">
        <v>50</v>
      </c>
      <c r="D12" s="29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>
        <v>20020</v>
      </c>
      <c r="AH12" s="30"/>
      <c r="AI12" s="30"/>
      <c r="AJ12" s="30"/>
      <c r="AK12" s="30"/>
      <c r="AL12" s="30"/>
      <c r="AM12" s="30"/>
      <c r="AN12" s="30"/>
      <c r="AO12" s="30"/>
      <c r="AP12" s="30"/>
      <c r="AQ12" s="31">
        <f t="shared" si="0"/>
        <v>20020</v>
      </c>
    </row>
    <row r="13" spans="1:43" ht="51.75" customHeight="1" x14ac:dyDescent="0.25">
      <c r="A13" s="9">
        <f t="shared" si="1"/>
        <v>9</v>
      </c>
      <c r="B13" s="14">
        <v>20544000</v>
      </c>
      <c r="C13" s="11" t="s">
        <v>51</v>
      </c>
      <c r="D13" s="29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>
        <v>62423.55</v>
      </c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1">
        <f t="shared" si="0"/>
        <v>62423.55</v>
      </c>
    </row>
    <row r="14" spans="1:43" ht="24" x14ac:dyDescent="0.25">
      <c r="A14" s="9">
        <f t="shared" si="1"/>
        <v>10</v>
      </c>
      <c r="B14" s="14">
        <v>20545000</v>
      </c>
      <c r="C14" s="11" t="s">
        <v>52</v>
      </c>
      <c r="D14" s="29"/>
      <c r="E14" s="30">
        <v>998376.12</v>
      </c>
      <c r="F14" s="30">
        <v>359702.33</v>
      </c>
      <c r="G14" s="30"/>
      <c r="H14" s="30"/>
      <c r="I14" s="30"/>
      <c r="J14" s="30"/>
      <c r="K14" s="30"/>
      <c r="L14" s="30">
        <v>100618.51</v>
      </c>
      <c r="M14" s="30"/>
      <c r="N14" s="30"/>
      <c r="O14" s="30"/>
      <c r="P14" s="30"/>
      <c r="Q14" s="30"/>
      <c r="R14" s="30">
        <v>1517.43</v>
      </c>
      <c r="S14" s="30"/>
      <c r="T14" s="30">
        <v>66401.009999999995</v>
      </c>
      <c r="U14" s="30"/>
      <c r="V14" s="30"/>
      <c r="W14" s="30"/>
      <c r="X14" s="30"/>
      <c r="Y14" s="30"/>
      <c r="Z14" s="30">
        <v>8886834.8399999999</v>
      </c>
      <c r="AA14" s="30">
        <v>76920</v>
      </c>
      <c r="AB14" s="30"/>
      <c r="AC14" s="30">
        <v>170319.64</v>
      </c>
      <c r="AD14" s="30"/>
      <c r="AE14" s="30"/>
      <c r="AF14" s="30"/>
      <c r="AG14" s="30">
        <v>34.700000000000003</v>
      </c>
      <c r="AH14" s="30"/>
      <c r="AI14" s="30"/>
      <c r="AJ14" s="30"/>
      <c r="AK14" s="30"/>
      <c r="AL14" s="30"/>
      <c r="AM14" s="30"/>
      <c r="AN14" s="30">
        <v>79960.36</v>
      </c>
      <c r="AO14" s="30"/>
      <c r="AP14" s="30"/>
      <c r="AQ14" s="31">
        <f>SUM(D14:AO14)+AP14</f>
        <v>10740684.939999999</v>
      </c>
    </row>
    <row r="15" spans="1:43" ht="34.5" customHeight="1" x14ac:dyDescent="0.25">
      <c r="A15" s="9">
        <f t="shared" si="1"/>
        <v>11</v>
      </c>
      <c r="B15" s="14">
        <v>20571000</v>
      </c>
      <c r="C15" s="11" t="s">
        <v>106</v>
      </c>
      <c r="D15" s="29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>
        <v>18000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1">
        <f>SUM(D15:AO15)+AP15</f>
        <v>18000</v>
      </c>
    </row>
    <row r="16" spans="1:43" ht="37.5" customHeight="1" x14ac:dyDescent="0.25">
      <c r="A16" s="9">
        <f t="shared" si="1"/>
        <v>12</v>
      </c>
      <c r="B16" s="14">
        <v>20573000</v>
      </c>
      <c r="C16" s="11" t="s">
        <v>53</v>
      </c>
      <c r="D16" s="29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>
        <v>6575.02</v>
      </c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1">
        <f t="shared" ref="AQ16:AQ47" si="2">SUM(D16:AO16)</f>
        <v>6575.02</v>
      </c>
    </row>
    <row r="17" spans="1:43" ht="27.75" customHeight="1" x14ac:dyDescent="0.25">
      <c r="A17" s="9">
        <f t="shared" si="1"/>
        <v>13</v>
      </c>
      <c r="B17" s="14">
        <v>20574000</v>
      </c>
      <c r="C17" s="11" t="s">
        <v>54</v>
      </c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>
        <v>20835</v>
      </c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1">
        <f t="shared" si="2"/>
        <v>20835</v>
      </c>
    </row>
    <row r="18" spans="1:43" ht="24" x14ac:dyDescent="0.25">
      <c r="A18" s="9">
        <f t="shared" si="1"/>
        <v>14</v>
      </c>
      <c r="B18" s="14">
        <v>20581000</v>
      </c>
      <c r="C18" s="11" t="s">
        <v>55</v>
      </c>
      <c r="D18" s="29"/>
      <c r="E18" s="30">
        <v>350</v>
      </c>
      <c r="F18" s="30">
        <v>3599023.44</v>
      </c>
      <c r="G18" s="30">
        <v>184745</v>
      </c>
      <c r="H18" s="32"/>
      <c r="I18" s="30">
        <v>32687.39</v>
      </c>
      <c r="J18" s="30"/>
      <c r="K18" s="30"/>
      <c r="L18" s="30"/>
      <c r="M18" s="30"/>
      <c r="N18" s="30">
        <v>45.14</v>
      </c>
      <c r="O18" s="30">
        <v>134991.25</v>
      </c>
      <c r="P18" s="30"/>
      <c r="Q18" s="30">
        <v>775256.3</v>
      </c>
      <c r="R18" s="30"/>
      <c r="S18" s="30"/>
      <c r="T18" s="30"/>
      <c r="U18" s="30">
        <v>7500</v>
      </c>
      <c r="V18" s="30">
        <v>31458.11</v>
      </c>
      <c r="W18" s="30">
        <v>385000</v>
      </c>
      <c r="X18" s="30"/>
      <c r="Y18" s="30"/>
      <c r="Z18" s="30">
        <v>95789.61</v>
      </c>
      <c r="AA18" s="30">
        <v>43922.86</v>
      </c>
      <c r="AB18" s="30">
        <v>5612218.9900000002</v>
      </c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>
        <v>2967.85</v>
      </c>
      <c r="AO18" s="30"/>
      <c r="AP18" s="30"/>
      <c r="AQ18" s="31">
        <f t="shared" si="2"/>
        <v>10905955.940000001</v>
      </c>
    </row>
    <row r="19" spans="1:43" ht="24" x14ac:dyDescent="0.25">
      <c r="A19" s="9"/>
      <c r="B19" s="14">
        <v>20589000</v>
      </c>
      <c r="C19" s="11" t="s">
        <v>108</v>
      </c>
      <c r="D19" s="29"/>
      <c r="E19" s="30">
        <v>100.8</v>
      </c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>
        <v>59098.35</v>
      </c>
      <c r="AA19" s="30"/>
      <c r="AB19" s="30">
        <v>1326263.02</v>
      </c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1">
        <f t="shared" si="2"/>
        <v>1385462.17</v>
      </c>
    </row>
    <row r="20" spans="1:43" ht="36" x14ac:dyDescent="0.25">
      <c r="A20" s="9">
        <f>A18+1</f>
        <v>15</v>
      </c>
      <c r="B20" s="14">
        <v>20812000</v>
      </c>
      <c r="C20" s="11" t="s">
        <v>56</v>
      </c>
      <c r="D20" s="29"/>
      <c r="E20" s="30" t="s">
        <v>107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>
        <v>2400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1">
        <f t="shared" si="2"/>
        <v>2400</v>
      </c>
    </row>
    <row r="21" spans="1:43" ht="32.25" customHeight="1" x14ac:dyDescent="0.25">
      <c r="A21" s="9" t="e">
        <f>#REF!+1</f>
        <v>#REF!</v>
      </c>
      <c r="B21" s="14">
        <v>20826000</v>
      </c>
      <c r="C21" s="11" t="s">
        <v>57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>
        <v>2.4</v>
      </c>
      <c r="S21" s="30"/>
      <c r="T21" s="30"/>
      <c r="U21" s="30">
        <v>5000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1">
        <f t="shared" si="2"/>
        <v>5002.3999999999996</v>
      </c>
    </row>
    <row r="22" spans="1:43" ht="36" x14ac:dyDescent="0.25">
      <c r="A22" s="9" t="e">
        <f t="shared" si="1"/>
        <v>#REF!</v>
      </c>
      <c r="B22" s="14">
        <v>20834000</v>
      </c>
      <c r="C22" s="11" t="s">
        <v>58</v>
      </c>
      <c r="D22" s="30"/>
      <c r="E22" s="30"/>
      <c r="F22" s="30"/>
      <c r="G22" s="30"/>
      <c r="H22" s="30"/>
      <c r="I22" s="30">
        <v>11643.35</v>
      </c>
      <c r="J22" s="30"/>
      <c r="K22" s="30"/>
      <c r="L22" s="30"/>
      <c r="M22" s="30"/>
      <c r="N22" s="30"/>
      <c r="O22" s="30">
        <v>3168.99</v>
      </c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>
        <v>999</v>
      </c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>
        <v>858.98</v>
      </c>
      <c r="AO22" s="30"/>
      <c r="AP22" s="30"/>
      <c r="AQ22" s="31">
        <f t="shared" si="2"/>
        <v>16670.32</v>
      </c>
    </row>
    <row r="23" spans="1:43" x14ac:dyDescent="0.25">
      <c r="A23" s="9" t="e">
        <f t="shared" si="1"/>
        <v>#REF!</v>
      </c>
      <c r="B23" s="14">
        <v>20934000</v>
      </c>
      <c r="C23" s="11" t="s">
        <v>59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>
        <v>8531200.4100000001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>
        <v>44973.95</v>
      </c>
      <c r="AO23" s="30"/>
      <c r="AP23" s="30"/>
      <c r="AQ23" s="31">
        <f t="shared" si="2"/>
        <v>8576174.3599999994</v>
      </c>
    </row>
    <row r="24" spans="1:43" ht="36" x14ac:dyDescent="0.25">
      <c r="A24" s="9" t="e">
        <f t="shared" si="1"/>
        <v>#REF!</v>
      </c>
      <c r="B24" s="14">
        <v>20936000</v>
      </c>
      <c r="C24" s="11" t="s">
        <v>60</v>
      </c>
      <c r="D24" s="30"/>
      <c r="E24" s="30">
        <v>185630.1</v>
      </c>
      <c r="F24" s="30">
        <v>0.49</v>
      </c>
      <c r="G24" s="30">
        <v>96416.17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1">
        <f t="shared" si="2"/>
        <v>282046.76</v>
      </c>
    </row>
    <row r="25" spans="1:43" ht="24" x14ac:dyDescent="0.25">
      <c r="A25" s="9" t="e">
        <f t="shared" si="1"/>
        <v>#REF!</v>
      </c>
      <c r="B25" s="14">
        <v>20941000</v>
      </c>
      <c r="C25" s="11" t="s">
        <v>61</v>
      </c>
      <c r="D25" s="30"/>
      <c r="E25" s="30"/>
      <c r="F25" s="30"/>
      <c r="G25" s="30">
        <v>5006.12</v>
      </c>
      <c r="H25" s="30"/>
      <c r="I25" s="30"/>
      <c r="J25" s="30"/>
      <c r="K25" s="30"/>
      <c r="L25" s="30"/>
      <c r="M25" s="30"/>
      <c r="N25" s="30"/>
      <c r="O25" s="30">
        <v>19148.55</v>
      </c>
      <c r="P25" s="30"/>
      <c r="Q25" s="30"/>
      <c r="R25" s="30">
        <v>10.64</v>
      </c>
      <c r="S25" s="30">
        <v>121.41</v>
      </c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1">
        <f t="shared" si="2"/>
        <v>24286.719999999998</v>
      </c>
    </row>
    <row r="26" spans="1:43" ht="36" x14ac:dyDescent="0.25">
      <c r="A26" s="9"/>
      <c r="B26" s="14">
        <v>20943000</v>
      </c>
      <c r="C26" s="11" t="s">
        <v>109</v>
      </c>
      <c r="D26" s="30"/>
      <c r="E26" s="30">
        <v>47400</v>
      </c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1">
        <f t="shared" si="2"/>
        <v>47400</v>
      </c>
    </row>
    <row r="27" spans="1:43" ht="24" x14ac:dyDescent="0.25">
      <c r="A27" s="9" t="e">
        <f>A25+1</f>
        <v>#REF!</v>
      </c>
      <c r="B27" s="14">
        <v>20945000</v>
      </c>
      <c r="C27" s="11" t="s">
        <v>52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>
        <v>21578.14</v>
      </c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>
        <v>5166.01</v>
      </c>
      <c r="AO27" s="30"/>
      <c r="AP27" s="30"/>
      <c r="AQ27" s="31">
        <f t="shared" si="2"/>
        <v>26744.15</v>
      </c>
    </row>
    <row r="28" spans="1:43" x14ac:dyDescent="0.25">
      <c r="A28" s="9" t="e">
        <f t="shared" si="1"/>
        <v>#REF!</v>
      </c>
      <c r="B28" s="14">
        <v>30211000</v>
      </c>
      <c r="C28" s="11" t="s">
        <v>62</v>
      </c>
      <c r="D28" s="33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>
        <v>6477.58</v>
      </c>
      <c r="AA28" s="30">
        <v>109823.82</v>
      </c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>
        <v>370.73</v>
      </c>
      <c r="AM28" s="30"/>
      <c r="AN28" s="30"/>
      <c r="AO28" s="30"/>
      <c r="AP28" s="30"/>
      <c r="AQ28" s="31">
        <f t="shared" si="2"/>
        <v>116672.13</v>
      </c>
    </row>
    <row r="29" spans="1:43" ht="48" x14ac:dyDescent="0.25">
      <c r="A29" s="9" t="e">
        <f t="shared" si="1"/>
        <v>#REF!</v>
      </c>
      <c r="B29" s="14">
        <v>30212000</v>
      </c>
      <c r="C29" s="15" t="s">
        <v>63</v>
      </c>
      <c r="D29" s="30"/>
      <c r="E29" s="30"/>
      <c r="F29" s="30"/>
      <c r="G29" s="30"/>
      <c r="H29" s="30"/>
      <c r="I29" s="30">
        <v>2000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1">
        <f t="shared" si="2"/>
        <v>2000</v>
      </c>
    </row>
    <row r="30" spans="1:43" x14ac:dyDescent="0.25">
      <c r="A30" s="9" t="e">
        <f t="shared" si="1"/>
        <v>#REF!</v>
      </c>
      <c r="B30" s="14">
        <v>30221000</v>
      </c>
      <c r="C30" s="11" t="s">
        <v>64</v>
      </c>
      <c r="D30" s="30"/>
      <c r="E30" s="29">
        <v>1189.4000000000001</v>
      </c>
      <c r="F30" s="29">
        <v>2423.19</v>
      </c>
      <c r="G30" s="29">
        <v>4327.2700000000004</v>
      </c>
      <c r="H30" s="29"/>
      <c r="I30" s="29">
        <v>15340.69</v>
      </c>
      <c r="J30" s="29"/>
      <c r="K30" s="29">
        <v>1073.53</v>
      </c>
      <c r="L30" s="29"/>
      <c r="M30" s="29">
        <v>2207.4</v>
      </c>
      <c r="N30" s="29">
        <v>481.48</v>
      </c>
      <c r="O30" s="29">
        <v>3250.32</v>
      </c>
      <c r="P30" s="34">
        <v>1716.97</v>
      </c>
      <c r="Q30" s="34">
        <v>57150.44</v>
      </c>
      <c r="R30" s="34">
        <v>2378.65</v>
      </c>
      <c r="S30" s="34">
        <v>0</v>
      </c>
      <c r="T30" s="34">
        <v>1200</v>
      </c>
      <c r="U30" s="29"/>
      <c r="V30" s="29"/>
      <c r="W30" s="29">
        <v>5959.8</v>
      </c>
      <c r="X30" s="29"/>
      <c r="Y30" s="29"/>
      <c r="Z30" s="29"/>
      <c r="AA30" s="29">
        <v>35387.58</v>
      </c>
      <c r="AB30" s="29"/>
      <c r="AC30" s="29"/>
      <c r="AD30" s="29"/>
      <c r="AE30" s="29"/>
      <c r="AF30" s="29"/>
      <c r="AG30" s="29"/>
      <c r="AH30" s="29"/>
      <c r="AI30" s="29"/>
      <c r="AJ30" s="29"/>
      <c r="AK30" s="35">
        <v>6959.18</v>
      </c>
      <c r="AL30" s="35">
        <v>291257.03999999998</v>
      </c>
      <c r="AM30" s="29"/>
      <c r="AN30" s="29">
        <v>756992.58</v>
      </c>
      <c r="AO30" s="29"/>
      <c r="AP30" s="29"/>
      <c r="AQ30" s="31">
        <f t="shared" si="2"/>
        <v>1189295.52</v>
      </c>
    </row>
    <row r="31" spans="1:43" x14ac:dyDescent="0.25">
      <c r="A31" s="9" t="e">
        <f t="shared" si="1"/>
        <v>#REF!</v>
      </c>
      <c r="B31" s="14">
        <v>30222000</v>
      </c>
      <c r="C31" s="11" t="s">
        <v>65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1">
        <f t="shared" si="2"/>
        <v>0</v>
      </c>
    </row>
    <row r="32" spans="1:43" x14ac:dyDescent="0.25">
      <c r="A32" s="9" t="e">
        <f t="shared" si="1"/>
        <v>#REF!</v>
      </c>
      <c r="B32" s="14">
        <v>30223000</v>
      </c>
      <c r="C32" s="11" t="s">
        <v>66</v>
      </c>
      <c r="D32" s="30"/>
      <c r="E32" s="30">
        <v>121309.17</v>
      </c>
      <c r="F32" s="30"/>
      <c r="G32" s="30"/>
      <c r="H32" s="30"/>
      <c r="I32" s="30">
        <v>8645.67</v>
      </c>
      <c r="J32" s="30"/>
      <c r="K32" s="30"/>
      <c r="L32" s="30"/>
      <c r="M32" s="30"/>
      <c r="N32" s="30"/>
      <c r="O32" s="30">
        <v>276918.14</v>
      </c>
      <c r="P32" s="30"/>
      <c r="Q32" s="35">
        <v>73023.350000000006</v>
      </c>
      <c r="R32" s="35">
        <v>78556.33</v>
      </c>
      <c r="S32" s="30"/>
      <c r="T32" s="30"/>
      <c r="U32" s="35">
        <v>9842.68</v>
      </c>
      <c r="V32" s="35">
        <v>42164.08</v>
      </c>
      <c r="W32" s="35">
        <v>268631.59999999998</v>
      </c>
      <c r="X32" s="30"/>
      <c r="Y32" s="30"/>
      <c r="Z32" s="30"/>
      <c r="AA32" s="35">
        <v>1444265.96</v>
      </c>
      <c r="AB32" s="35">
        <v>176.19</v>
      </c>
      <c r="AC32" s="35">
        <v>0</v>
      </c>
      <c r="AD32" s="35">
        <v>27771.72</v>
      </c>
      <c r="AE32" s="30"/>
      <c r="AF32" s="30"/>
      <c r="AG32" s="30"/>
      <c r="AH32" s="30"/>
      <c r="AI32" s="30"/>
      <c r="AJ32" s="30"/>
      <c r="AK32" s="30"/>
      <c r="AL32" s="30">
        <v>182579.11</v>
      </c>
      <c r="AM32" s="30"/>
      <c r="AN32" s="30">
        <v>72430.27</v>
      </c>
      <c r="AO32" s="30"/>
      <c r="AP32" s="30"/>
      <c r="AQ32" s="31">
        <f t="shared" si="2"/>
        <v>2606314.27</v>
      </c>
    </row>
    <row r="33" spans="1:43" ht="24" x14ac:dyDescent="0.25">
      <c r="A33" s="9" t="e">
        <f t="shared" si="1"/>
        <v>#REF!</v>
      </c>
      <c r="B33" s="14">
        <v>30224000</v>
      </c>
      <c r="C33" s="11" t="s">
        <v>67</v>
      </c>
      <c r="D33" s="35">
        <v>656711.98</v>
      </c>
      <c r="E33" s="35">
        <v>44161899.329999998</v>
      </c>
      <c r="F33" s="30"/>
      <c r="G33" s="30"/>
      <c r="H33" s="30"/>
      <c r="I33" s="30"/>
      <c r="J33" s="30"/>
      <c r="K33" s="30"/>
      <c r="L33" s="30"/>
      <c r="M33" s="35">
        <v>146661</v>
      </c>
      <c r="N33" s="35">
        <v>0</v>
      </c>
      <c r="O33" s="35">
        <v>0</v>
      </c>
      <c r="P33" s="35">
        <v>11985000</v>
      </c>
      <c r="Q33" s="35">
        <v>18030489.199999999</v>
      </c>
      <c r="R33" s="35">
        <v>0</v>
      </c>
      <c r="S33" s="35">
        <v>230676.95</v>
      </c>
      <c r="T33" s="35">
        <v>2549870</v>
      </c>
      <c r="U33" s="30"/>
      <c r="V33" s="30"/>
      <c r="W33" s="30"/>
      <c r="X33" s="30"/>
      <c r="Y33" s="30"/>
      <c r="Z33" s="35">
        <v>33912934.390000001</v>
      </c>
      <c r="AA33" s="35">
        <v>27006475.800000001</v>
      </c>
      <c r="AB33" s="35">
        <v>53212703.850000001</v>
      </c>
      <c r="AC33" s="35">
        <v>0</v>
      </c>
      <c r="AD33" s="35">
        <v>59082.66</v>
      </c>
      <c r="AE33" s="30"/>
      <c r="AF33" s="30">
        <v>1737841.5</v>
      </c>
      <c r="AG33" s="30">
        <v>7343803.2999999998</v>
      </c>
      <c r="AH33" s="30"/>
      <c r="AI33" s="30"/>
      <c r="AJ33" s="30"/>
      <c r="AK33" s="30"/>
      <c r="AL33" s="30">
        <v>6502933.7000000002</v>
      </c>
      <c r="AM33" s="30"/>
      <c r="AN33" s="35">
        <v>5565840.5499999998</v>
      </c>
      <c r="AO33" s="35">
        <v>16868160</v>
      </c>
      <c r="AP33" s="30"/>
      <c r="AQ33" s="31">
        <f t="shared" si="2"/>
        <v>229971084.21000001</v>
      </c>
    </row>
    <row r="34" spans="1:43" ht="24" x14ac:dyDescent="0.25">
      <c r="A34" s="9" t="e">
        <f t="shared" si="1"/>
        <v>#REF!</v>
      </c>
      <c r="B34" s="14">
        <v>30225000</v>
      </c>
      <c r="C34" s="11" t="s">
        <v>68</v>
      </c>
      <c r="D34" s="29"/>
      <c r="E34" s="30"/>
      <c r="F34" s="30"/>
      <c r="G34" s="30"/>
      <c r="H34" s="30"/>
      <c r="I34" s="30">
        <v>29620</v>
      </c>
      <c r="J34" s="30"/>
      <c r="K34" s="30"/>
      <c r="L34" s="30"/>
      <c r="M34" s="30"/>
      <c r="N34" s="30"/>
      <c r="O34" s="35">
        <v>2359.54</v>
      </c>
      <c r="P34" s="35">
        <v>0</v>
      </c>
      <c r="Q34" s="35">
        <v>92720</v>
      </c>
      <c r="R34" s="30"/>
      <c r="S34" s="30"/>
      <c r="T34" s="30"/>
      <c r="U34" s="30"/>
      <c r="V34" s="30"/>
      <c r="W34" s="30"/>
      <c r="X34" s="30"/>
      <c r="Y34" s="30"/>
      <c r="Z34" s="30"/>
      <c r="AA34" s="30">
        <v>78234818.010000005</v>
      </c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>
        <v>4652.68</v>
      </c>
      <c r="AM34" s="30"/>
      <c r="AN34" s="30">
        <v>5050.2</v>
      </c>
      <c r="AO34" s="30"/>
      <c r="AP34" s="30"/>
      <c r="AQ34" s="31">
        <f t="shared" si="2"/>
        <v>78369220.430000022</v>
      </c>
    </row>
    <row r="35" spans="1:43" ht="24" x14ac:dyDescent="0.25">
      <c r="A35" s="9" t="e">
        <f t="shared" si="1"/>
        <v>#REF!</v>
      </c>
      <c r="B35" s="14">
        <v>30226000</v>
      </c>
      <c r="C35" s="11" t="s">
        <v>69</v>
      </c>
      <c r="D35" s="29"/>
      <c r="E35" s="30">
        <v>65150</v>
      </c>
      <c r="F35" s="30"/>
      <c r="G35" s="30"/>
      <c r="H35" s="30"/>
      <c r="I35" s="30">
        <v>4047</v>
      </c>
      <c r="J35" s="30"/>
      <c r="K35" s="30"/>
      <c r="L35" s="30"/>
      <c r="M35" s="30"/>
      <c r="N35" s="30"/>
      <c r="O35" s="35">
        <v>153998.32</v>
      </c>
      <c r="P35" s="35">
        <v>14377.96</v>
      </c>
      <c r="Q35" s="35">
        <v>338418.34</v>
      </c>
      <c r="R35" s="35">
        <v>0</v>
      </c>
      <c r="S35" s="35">
        <v>31574.17</v>
      </c>
      <c r="T35" s="30"/>
      <c r="U35" s="30">
        <v>4171765.1</v>
      </c>
      <c r="V35" s="30"/>
      <c r="W35" s="30"/>
      <c r="X35" s="30"/>
      <c r="Y35" s="30"/>
      <c r="Z35" s="30"/>
      <c r="AA35" s="30">
        <v>7947292.0899999999</v>
      </c>
      <c r="AB35" s="30">
        <v>50</v>
      </c>
      <c r="AC35" s="30"/>
      <c r="AD35" s="30"/>
      <c r="AE35" s="30"/>
      <c r="AF35" s="30"/>
      <c r="AG35" s="30">
        <v>84000</v>
      </c>
      <c r="AH35" s="30"/>
      <c r="AI35" s="30"/>
      <c r="AJ35" s="30"/>
      <c r="AK35" s="30"/>
      <c r="AL35" s="30">
        <v>42737.41</v>
      </c>
      <c r="AM35" s="30"/>
      <c r="AN35" s="30">
        <v>1264315.01</v>
      </c>
      <c r="AO35" s="30"/>
      <c r="AP35" s="30"/>
      <c r="AQ35" s="31">
        <f t="shared" si="2"/>
        <v>14117725.4</v>
      </c>
    </row>
    <row r="36" spans="1:43" x14ac:dyDescent="0.25">
      <c r="A36" s="9" t="e">
        <f t="shared" si="1"/>
        <v>#REF!</v>
      </c>
      <c r="B36" s="14">
        <v>30227000</v>
      </c>
      <c r="C36" s="11" t="s">
        <v>70</v>
      </c>
      <c r="D36" s="31"/>
      <c r="E36" s="30">
        <v>247719.5</v>
      </c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>
        <v>805.2</v>
      </c>
      <c r="AO36" s="30"/>
      <c r="AP36" s="30"/>
      <c r="AQ36" s="31">
        <f t="shared" si="2"/>
        <v>248524.7</v>
      </c>
    </row>
    <row r="37" spans="1:43" ht="24" x14ac:dyDescent="0.25">
      <c r="A37" s="9" t="e">
        <f t="shared" si="1"/>
        <v>#REF!</v>
      </c>
      <c r="B37" s="14">
        <v>30228000</v>
      </c>
      <c r="C37" s="11" t="s">
        <v>71</v>
      </c>
      <c r="D37" s="29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>
        <v>4633.6099999999997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1">
        <f t="shared" si="2"/>
        <v>4633.6099999999997</v>
      </c>
    </row>
    <row r="38" spans="1:43" ht="24" x14ac:dyDescent="0.25">
      <c r="A38" s="9" t="e">
        <f t="shared" si="1"/>
        <v>#REF!</v>
      </c>
      <c r="B38" s="14">
        <v>30231000</v>
      </c>
      <c r="C38" s="11" t="s">
        <v>72</v>
      </c>
      <c r="D38" s="29"/>
      <c r="E38" s="30"/>
      <c r="F38" s="30">
        <v>21131210</v>
      </c>
      <c r="G38" s="30"/>
      <c r="H38" s="30"/>
      <c r="I38" s="30"/>
      <c r="J38" s="30"/>
      <c r="K38" s="30"/>
      <c r="L38" s="30"/>
      <c r="M38" s="30"/>
      <c r="N38" s="30"/>
      <c r="O38" s="30">
        <v>23270000</v>
      </c>
      <c r="P38" s="30"/>
      <c r="Q38" s="30">
        <v>3398110.65</v>
      </c>
      <c r="R38" s="30"/>
      <c r="S38" s="30"/>
      <c r="T38" s="30"/>
      <c r="U38" s="30"/>
      <c r="V38" s="30"/>
      <c r="W38" s="30">
        <v>135000</v>
      </c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>
        <f t="shared" si="2"/>
        <v>47934320.649999999</v>
      </c>
    </row>
    <row r="39" spans="1:43" ht="24" x14ac:dyDescent="0.25">
      <c r="A39" s="9" t="e">
        <f t="shared" si="1"/>
        <v>#REF!</v>
      </c>
      <c r="B39" s="14">
        <v>30234000</v>
      </c>
      <c r="C39" s="11" t="s">
        <v>73</v>
      </c>
      <c r="D39" s="29"/>
      <c r="E39" s="30">
        <v>473492.18</v>
      </c>
      <c r="F39" s="30">
        <v>1000000</v>
      </c>
      <c r="G39" s="30"/>
      <c r="H39" s="30"/>
      <c r="I39" s="30"/>
      <c r="J39" s="30"/>
      <c r="K39" s="30">
        <v>8140.75</v>
      </c>
      <c r="L39" s="30"/>
      <c r="M39" s="30"/>
      <c r="N39" s="30"/>
      <c r="O39" s="30"/>
      <c r="P39" s="30"/>
      <c r="Q39" s="30">
        <v>81560.2</v>
      </c>
      <c r="R39" s="30"/>
      <c r="S39" s="30"/>
      <c r="T39" s="30"/>
      <c r="U39" s="30"/>
      <c r="V39" s="30"/>
      <c r="W39" s="30">
        <v>20095.75</v>
      </c>
      <c r="X39" s="30"/>
      <c r="Y39" s="30"/>
      <c r="Z39" s="30"/>
      <c r="AA39" s="30">
        <v>4990</v>
      </c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>
        <v>1131574.81</v>
      </c>
      <c r="AM39" s="30"/>
      <c r="AN39" s="30">
        <v>323361.34000000003</v>
      </c>
      <c r="AO39" s="30"/>
      <c r="AP39" s="30"/>
      <c r="AQ39" s="31">
        <f t="shared" si="2"/>
        <v>3043215.03</v>
      </c>
    </row>
    <row r="40" spans="1:43" ht="60" hidden="1" x14ac:dyDescent="0.25">
      <c r="A40" s="9" t="e">
        <f t="shared" si="1"/>
        <v>#REF!</v>
      </c>
      <c r="B40" s="14">
        <v>30241000</v>
      </c>
      <c r="C40" s="11" t="s">
        <v>74</v>
      </c>
      <c r="D40" s="31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1">
        <f t="shared" si="2"/>
        <v>0</v>
      </c>
    </row>
    <row r="41" spans="1:43" ht="91.5" customHeight="1" x14ac:dyDescent="0.25">
      <c r="A41" s="9" t="e">
        <f t="shared" si="1"/>
        <v>#REF!</v>
      </c>
      <c r="B41" s="14">
        <v>30246000</v>
      </c>
      <c r="C41" s="11" t="s">
        <v>75</v>
      </c>
      <c r="D41" s="29"/>
      <c r="E41" s="29"/>
      <c r="F41" s="36"/>
      <c r="G41" s="36">
        <v>0.5</v>
      </c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>
        <f t="shared" si="2"/>
        <v>0.5</v>
      </c>
    </row>
    <row r="42" spans="1:43" ht="60" x14ac:dyDescent="0.25">
      <c r="A42" s="9" t="e">
        <f t="shared" si="1"/>
        <v>#REF!</v>
      </c>
      <c r="B42" s="14">
        <v>30261000</v>
      </c>
      <c r="C42" s="11" t="s">
        <v>76</v>
      </c>
      <c r="D42" s="31"/>
      <c r="E42" s="29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1"/>
      <c r="AH42" s="31"/>
      <c r="AI42" s="31"/>
      <c r="AJ42" s="31"/>
      <c r="AK42" s="31"/>
      <c r="AL42" s="31"/>
      <c r="AM42" s="31"/>
      <c r="AN42" s="31">
        <v>58129879.829999998</v>
      </c>
      <c r="AO42" s="31"/>
      <c r="AP42" s="31"/>
      <c r="AQ42" s="31">
        <f t="shared" si="2"/>
        <v>58129879.829999998</v>
      </c>
    </row>
    <row r="43" spans="1:43" ht="48" x14ac:dyDescent="0.25">
      <c r="A43" s="9" t="e">
        <f t="shared" si="1"/>
        <v>#REF!</v>
      </c>
      <c r="B43" s="14">
        <v>30262000</v>
      </c>
      <c r="C43" s="11" t="s">
        <v>77</v>
      </c>
      <c r="D43" s="29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>
        <v>7473.15</v>
      </c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>
        <v>56603043.560000002</v>
      </c>
      <c r="AO43" s="30"/>
      <c r="AP43" s="30"/>
      <c r="AQ43" s="31">
        <f t="shared" si="2"/>
        <v>56610516.710000001</v>
      </c>
    </row>
    <row r="44" spans="1:43" ht="56.25" customHeight="1" x14ac:dyDescent="0.25">
      <c r="A44" s="9" t="e">
        <f t="shared" si="1"/>
        <v>#REF!</v>
      </c>
      <c r="B44" s="14">
        <v>30264000</v>
      </c>
      <c r="C44" s="11" t="s">
        <v>78</v>
      </c>
      <c r="D44" s="29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>
        <v>19391355.379999999</v>
      </c>
      <c r="AO44" s="30"/>
      <c r="AP44" s="30"/>
      <c r="AQ44" s="31">
        <f t="shared" si="2"/>
        <v>19391355.379999999</v>
      </c>
    </row>
    <row r="45" spans="1:43" ht="48" hidden="1" x14ac:dyDescent="0.25">
      <c r="A45" s="9" t="e">
        <f t="shared" si="1"/>
        <v>#REF!</v>
      </c>
      <c r="B45" s="14">
        <v>30266000</v>
      </c>
      <c r="C45" s="11" t="s">
        <v>79</v>
      </c>
      <c r="D45" s="29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1">
        <f t="shared" si="2"/>
        <v>0</v>
      </c>
    </row>
    <row r="46" spans="1:43" ht="35.25" customHeight="1" x14ac:dyDescent="0.25">
      <c r="A46" s="9" t="e">
        <f t="shared" si="1"/>
        <v>#REF!</v>
      </c>
      <c r="B46" s="14">
        <v>30273000</v>
      </c>
      <c r="C46" s="11" t="s">
        <v>80</v>
      </c>
      <c r="D46" s="29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>
        <v>98097300</v>
      </c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1">
        <f t="shared" si="2"/>
        <v>98097300</v>
      </c>
    </row>
    <row r="47" spans="1:43" ht="60" hidden="1" x14ac:dyDescent="0.25">
      <c r="A47" s="9" t="e">
        <f t="shared" si="1"/>
        <v>#REF!</v>
      </c>
      <c r="B47" s="14">
        <v>30293000</v>
      </c>
      <c r="C47" s="11" t="s">
        <v>81</v>
      </c>
      <c r="D47" s="29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1">
        <f t="shared" si="2"/>
        <v>0</v>
      </c>
    </row>
    <row r="48" spans="1:43" ht="36" hidden="1" x14ac:dyDescent="0.25">
      <c r="A48" s="9" t="e">
        <f t="shared" si="1"/>
        <v>#REF!</v>
      </c>
      <c r="B48" s="14">
        <v>30295000</v>
      </c>
      <c r="C48" s="11" t="s">
        <v>82</v>
      </c>
      <c r="D48" s="29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1">
        <f t="shared" ref="AQ48:AQ66" si="3">SUM(D48:AO48)</f>
        <v>0</v>
      </c>
    </row>
    <row r="49" spans="1:43" ht="48" x14ac:dyDescent="0.25">
      <c r="A49" s="9" t="e">
        <f t="shared" si="1"/>
        <v>#REF!</v>
      </c>
      <c r="B49" s="14">
        <v>30296000</v>
      </c>
      <c r="C49" s="11" t="s">
        <v>83</v>
      </c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>
        <v>8300</v>
      </c>
      <c r="R49" s="30"/>
      <c r="S49" s="30"/>
      <c r="T49" s="30"/>
      <c r="U49" s="30"/>
      <c r="V49" s="30"/>
      <c r="W49" s="30"/>
      <c r="X49" s="30"/>
      <c r="Y49" s="30"/>
      <c r="Z49" s="30">
        <v>800</v>
      </c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>
        <v>96941.95</v>
      </c>
      <c r="AM49" s="30"/>
      <c r="AN49" s="30">
        <v>10883.92</v>
      </c>
      <c r="AO49" s="30"/>
      <c r="AP49" s="30"/>
      <c r="AQ49" s="31">
        <f t="shared" si="3"/>
        <v>116925.87</v>
      </c>
    </row>
    <row r="50" spans="1:43" ht="39" customHeight="1" x14ac:dyDescent="0.25">
      <c r="A50" s="9" t="e">
        <f t="shared" si="1"/>
        <v>#REF!</v>
      </c>
      <c r="B50" s="14">
        <v>30297000</v>
      </c>
      <c r="C50" s="11" t="s">
        <v>84</v>
      </c>
      <c r="D50" s="29"/>
      <c r="E50" s="30">
        <v>3000</v>
      </c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>
        <v>35775</v>
      </c>
      <c r="R50" s="30"/>
      <c r="S50" s="30"/>
      <c r="T50" s="30"/>
      <c r="U50" s="30"/>
      <c r="V50" s="30"/>
      <c r="W50" s="30"/>
      <c r="X50" s="30"/>
      <c r="Y50" s="30"/>
      <c r="Z50" s="30">
        <v>27539.88</v>
      </c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1">
        <f t="shared" si="3"/>
        <v>66314.880000000005</v>
      </c>
    </row>
    <row r="51" spans="1:43" ht="24" x14ac:dyDescent="0.25">
      <c r="A51" s="9" t="e">
        <f t="shared" si="1"/>
        <v>#REF!</v>
      </c>
      <c r="B51" s="14">
        <v>30301000</v>
      </c>
      <c r="C51" s="11" t="s">
        <v>85</v>
      </c>
      <c r="D51" s="29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>
        <v>80239.03</v>
      </c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>
        <v>3737</v>
      </c>
      <c r="AA51" s="30">
        <v>16410</v>
      </c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>
        <v>24565</v>
      </c>
      <c r="AM51" s="30"/>
      <c r="AN51" s="30"/>
      <c r="AO51" s="30"/>
      <c r="AP51" s="30"/>
      <c r="AQ51" s="31">
        <f t="shared" si="3"/>
        <v>124951.03</v>
      </c>
    </row>
    <row r="52" spans="1:43" ht="60" x14ac:dyDescent="0.25">
      <c r="A52" s="9" t="e">
        <f t="shared" si="1"/>
        <v>#REF!</v>
      </c>
      <c r="B52" s="14">
        <v>30302000</v>
      </c>
      <c r="C52" s="11" t="s">
        <v>86</v>
      </c>
      <c r="D52" s="29"/>
      <c r="E52" s="30"/>
      <c r="F52" s="30"/>
      <c r="G52" s="30"/>
      <c r="H52" s="30"/>
      <c r="I52" s="30"/>
      <c r="J52" s="30"/>
      <c r="K52" s="30"/>
      <c r="L52" s="30"/>
      <c r="M52" s="30"/>
      <c r="N52" s="30">
        <v>19836.09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>
        <v>116</v>
      </c>
      <c r="AA52" s="30"/>
      <c r="AB52" s="30"/>
      <c r="AC52" s="30"/>
      <c r="AD52" s="30"/>
      <c r="AE52" s="30"/>
      <c r="AF52" s="30"/>
      <c r="AG52" s="30"/>
      <c r="AH52" s="30"/>
      <c r="AI52" s="30">
        <v>309.64999999999998</v>
      </c>
      <c r="AJ52" s="30"/>
      <c r="AK52" s="30"/>
      <c r="AL52" s="30"/>
      <c r="AM52" s="30"/>
      <c r="AN52" s="30"/>
      <c r="AO52" s="30"/>
      <c r="AP52" s="30"/>
      <c r="AQ52" s="31">
        <f t="shared" si="3"/>
        <v>20261.740000000002</v>
      </c>
    </row>
    <row r="53" spans="1:43" ht="24" x14ac:dyDescent="0.25">
      <c r="A53" s="9" t="e">
        <f t="shared" si="1"/>
        <v>#REF!</v>
      </c>
      <c r="B53" s="14">
        <v>30303000</v>
      </c>
      <c r="C53" s="11" t="s">
        <v>87</v>
      </c>
      <c r="D53" s="29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>
        <v>28532</v>
      </c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1">
        <f t="shared" si="3"/>
        <v>28532</v>
      </c>
    </row>
    <row r="54" spans="1:43" ht="24" x14ac:dyDescent="0.25">
      <c r="A54" s="9" t="e">
        <f t="shared" si="1"/>
        <v>#REF!</v>
      </c>
      <c r="B54" s="14">
        <v>30304000</v>
      </c>
      <c r="C54" s="11" t="s">
        <v>88</v>
      </c>
      <c r="D54" s="29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1">
        <f t="shared" si="3"/>
        <v>0</v>
      </c>
    </row>
    <row r="55" spans="1:43" ht="24" x14ac:dyDescent="0.25">
      <c r="A55" s="9" t="e">
        <f t="shared" si="1"/>
        <v>#REF!</v>
      </c>
      <c r="B55" s="14">
        <v>30305000</v>
      </c>
      <c r="C55" s="11" t="s">
        <v>89</v>
      </c>
      <c r="D55" s="29"/>
      <c r="E55" s="30">
        <v>4329</v>
      </c>
      <c r="F55" s="30">
        <v>47496.82</v>
      </c>
      <c r="G55" s="30">
        <v>1916625.14</v>
      </c>
      <c r="H55" s="30"/>
      <c r="I55" s="30"/>
      <c r="J55" s="30"/>
      <c r="K55" s="30"/>
      <c r="L55" s="30"/>
      <c r="M55" s="30"/>
      <c r="N55" s="30"/>
      <c r="O55" s="30">
        <v>1419625.75</v>
      </c>
      <c r="P55" s="30"/>
      <c r="Q55" s="30">
        <v>1378485</v>
      </c>
      <c r="R55" s="35">
        <v>19113.45</v>
      </c>
      <c r="S55" s="35">
        <v>612351.25</v>
      </c>
      <c r="T55" s="30"/>
      <c r="U55" s="35">
        <v>573564.39</v>
      </c>
      <c r="V55" s="35">
        <v>0</v>
      </c>
      <c r="W55" s="35">
        <v>2682481.84</v>
      </c>
      <c r="X55" s="30"/>
      <c r="Y55" s="30"/>
      <c r="Z55" s="30"/>
      <c r="AA55" s="35">
        <v>41815600</v>
      </c>
      <c r="AB55" s="35">
        <v>240803.86</v>
      </c>
      <c r="AC55" s="30"/>
      <c r="AD55" s="30"/>
      <c r="AE55" s="30"/>
      <c r="AF55" s="30"/>
      <c r="AG55" s="30">
        <v>2799</v>
      </c>
      <c r="AH55" s="30"/>
      <c r="AI55" s="30"/>
      <c r="AJ55" s="30"/>
      <c r="AK55" s="30"/>
      <c r="AL55" s="30">
        <v>7158222.4800000004</v>
      </c>
      <c r="AM55" s="30"/>
      <c r="AN55" s="30">
        <v>182969.32</v>
      </c>
      <c r="AO55" s="30"/>
      <c r="AP55" s="30"/>
      <c r="AQ55" s="31">
        <f t="shared" si="3"/>
        <v>58054467.300000004</v>
      </c>
    </row>
    <row r="56" spans="1:43" ht="60" x14ac:dyDescent="0.25">
      <c r="A56" s="18" t="e">
        <f t="shared" si="1"/>
        <v>#REF!</v>
      </c>
      <c r="B56" s="10">
        <v>30306000</v>
      </c>
      <c r="C56" s="19" t="s">
        <v>90</v>
      </c>
      <c r="D56" s="29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>
        <v>8</v>
      </c>
      <c r="AA56" s="38"/>
      <c r="AB56" s="38"/>
      <c r="AC56" s="38"/>
      <c r="AD56" s="38"/>
      <c r="AE56" s="38"/>
      <c r="AF56" s="38"/>
      <c r="AG56" s="38"/>
      <c r="AH56" s="38"/>
      <c r="AI56" s="38">
        <v>21.28</v>
      </c>
      <c r="AJ56" s="38"/>
      <c r="AK56" s="38"/>
      <c r="AL56" s="38"/>
      <c r="AM56" s="38"/>
      <c r="AN56" s="38"/>
      <c r="AO56" s="38"/>
      <c r="AP56" s="38"/>
      <c r="AQ56" s="39">
        <f t="shared" si="3"/>
        <v>29.28</v>
      </c>
    </row>
    <row r="57" spans="1:43" ht="36" x14ac:dyDescent="0.25">
      <c r="A57" s="9" t="e">
        <f t="shared" si="1"/>
        <v>#REF!</v>
      </c>
      <c r="B57" s="14">
        <v>30307000</v>
      </c>
      <c r="C57" s="11" t="s">
        <v>91</v>
      </c>
      <c r="D57" s="29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204</v>
      </c>
      <c r="AA57" s="30"/>
      <c r="AB57" s="30"/>
      <c r="AC57" s="30"/>
      <c r="AD57" s="30"/>
      <c r="AE57" s="30"/>
      <c r="AF57" s="30"/>
      <c r="AG57" s="30"/>
      <c r="AH57" s="30"/>
      <c r="AI57" s="30">
        <v>390.28</v>
      </c>
      <c r="AJ57" s="30"/>
      <c r="AK57" s="30"/>
      <c r="AL57" s="30"/>
      <c r="AM57" s="30"/>
      <c r="AN57" s="30"/>
      <c r="AO57" s="30"/>
      <c r="AP57" s="30"/>
      <c r="AQ57" s="31">
        <f t="shared" si="3"/>
        <v>594.28</v>
      </c>
    </row>
    <row r="58" spans="1:43" ht="48" x14ac:dyDescent="0.25">
      <c r="A58" s="9" t="e">
        <f t="shared" si="1"/>
        <v>#REF!</v>
      </c>
      <c r="B58" s="14">
        <v>30308000</v>
      </c>
      <c r="C58" s="11" t="s">
        <v>92</v>
      </c>
      <c r="D58" s="29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>
        <v>0.18</v>
      </c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1">
        <f t="shared" si="3"/>
        <v>0.18</v>
      </c>
    </row>
    <row r="59" spans="1:43" ht="41.25" hidden="1" customHeight="1" x14ac:dyDescent="0.25">
      <c r="A59" s="9" t="e">
        <f t="shared" si="1"/>
        <v>#REF!</v>
      </c>
      <c r="B59" s="14">
        <v>30309000</v>
      </c>
      <c r="C59" s="11" t="s">
        <v>93</v>
      </c>
      <c r="D59" s="29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1">
        <f t="shared" si="3"/>
        <v>0</v>
      </c>
    </row>
    <row r="60" spans="1:43" ht="48" x14ac:dyDescent="0.25">
      <c r="A60" s="9" t="e">
        <f t="shared" si="1"/>
        <v>#REF!</v>
      </c>
      <c r="B60" s="14">
        <v>30310000</v>
      </c>
      <c r="C60" s="11" t="s">
        <v>94</v>
      </c>
      <c r="D60" s="29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>
        <v>880</v>
      </c>
      <c r="AA60" s="30"/>
      <c r="AB60" s="30"/>
      <c r="AC60" s="30"/>
      <c r="AD60" s="30"/>
      <c r="AE60" s="30"/>
      <c r="AF60" s="30"/>
      <c r="AG60" s="30"/>
      <c r="AH60" s="30"/>
      <c r="AI60" s="30">
        <v>1639.3</v>
      </c>
      <c r="AJ60" s="30"/>
      <c r="AK60" s="30"/>
      <c r="AL60" s="30"/>
      <c r="AM60" s="30"/>
      <c r="AN60" s="30"/>
      <c r="AO60" s="30"/>
      <c r="AP60" s="30"/>
      <c r="AQ60" s="31">
        <f t="shared" si="3"/>
        <v>2519.3000000000002</v>
      </c>
    </row>
    <row r="61" spans="1:43" ht="24" x14ac:dyDescent="0.25">
      <c r="A61" s="9" t="e">
        <f t="shared" si="1"/>
        <v>#REF!</v>
      </c>
      <c r="B61" s="14">
        <v>30312000</v>
      </c>
      <c r="C61" s="11" t="s">
        <v>95</v>
      </c>
      <c r="D61" s="29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>
        <v>27504.65</v>
      </c>
      <c r="P61" s="30"/>
      <c r="Q61" s="30">
        <v>0.18</v>
      </c>
      <c r="R61" s="30"/>
      <c r="S61" s="30"/>
      <c r="T61" s="30"/>
      <c r="U61" s="30"/>
      <c r="V61" s="30"/>
      <c r="W61" s="30"/>
      <c r="X61" s="30"/>
      <c r="Y61" s="30"/>
      <c r="Z61" s="30"/>
      <c r="AA61" s="30">
        <v>73.989999999999995</v>
      </c>
      <c r="AB61" s="30"/>
      <c r="AC61" s="30"/>
      <c r="AD61" s="30">
        <v>241306.72</v>
      </c>
      <c r="AE61" s="30"/>
      <c r="AF61" s="30"/>
      <c r="AG61" s="30"/>
      <c r="AH61" s="30"/>
      <c r="AI61" s="30"/>
      <c r="AJ61" s="30"/>
      <c r="AK61" s="30"/>
      <c r="AL61" s="30">
        <v>1173722</v>
      </c>
      <c r="AM61" s="30"/>
      <c r="AN61" s="30">
        <v>33276.69</v>
      </c>
      <c r="AO61" s="30"/>
      <c r="AP61" s="30"/>
      <c r="AQ61" s="31">
        <f t="shared" si="3"/>
        <v>1475884.23</v>
      </c>
    </row>
    <row r="62" spans="1:43" ht="15.75" customHeight="1" x14ac:dyDescent="0.25">
      <c r="A62" s="9" t="e">
        <f t="shared" si="1"/>
        <v>#REF!</v>
      </c>
      <c r="B62" s="14">
        <v>30313000</v>
      </c>
      <c r="C62" s="11" t="s">
        <v>96</v>
      </c>
      <c r="D62" s="29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>
        <v>510255</v>
      </c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>
        <v>67985</v>
      </c>
      <c r="AM62" s="30"/>
      <c r="AN62" s="30"/>
      <c r="AO62" s="30"/>
      <c r="AP62" s="30"/>
      <c r="AQ62" s="31">
        <f t="shared" si="3"/>
        <v>578240</v>
      </c>
    </row>
    <row r="63" spans="1:43" x14ac:dyDescent="0.25">
      <c r="A63" s="9" t="e">
        <f t="shared" si="1"/>
        <v>#REF!</v>
      </c>
      <c r="B63" s="14">
        <v>30402000</v>
      </c>
      <c r="C63" s="11" t="s">
        <v>97</v>
      </c>
      <c r="D63" s="29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>
        <v>42938.45</v>
      </c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1">
        <f t="shared" si="3"/>
        <v>42938.45</v>
      </c>
    </row>
    <row r="64" spans="1:43" ht="24" x14ac:dyDescent="0.25">
      <c r="A64" s="9" t="e">
        <f t="shared" si="1"/>
        <v>#REF!</v>
      </c>
      <c r="B64" s="14">
        <v>30403000</v>
      </c>
      <c r="C64" s="11" t="s">
        <v>98</v>
      </c>
      <c r="D64" s="29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>
        <v>12977.03</v>
      </c>
      <c r="V64" s="30">
        <v>20133.73</v>
      </c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1">
        <f t="shared" si="3"/>
        <v>33110.76</v>
      </c>
    </row>
    <row r="65" spans="1:43" x14ac:dyDescent="0.25">
      <c r="A65" s="9" t="e">
        <f t="shared" si="1"/>
        <v>#REF!</v>
      </c>
      <c r="B65" s="14">
        <v>40140000</v>
      </c>
      <c r="C65" s="20" t="s">
        <v>99</v>
      </c>
      <c r="D65" s="35">
        <v>1706934.88</v>
      </c>
      <c r="E65" s="35">
        <v>7980586.54</v>
      </c>
      <c r="F65" s="40">
        <v>583071500</v>
      </c>
      <c r="G65" s="35">
        <v>6732421800</v>
      </c>
      <c r="H65" s="35"/>
      <c r="I65" s="30"/>
      <c r="J65" s="30"/>
      <c r="K65" s="30">
        <v>1731600</v>
      </c>
      <c r="L65" s="30"/>
      <c r="M65" s="35">
        <v>25033000.27</v>
      </c>
      <c r="N65" s="35">
        <v>2349200</v>
      </c>
      <c r="O65" s="35">
        <v>2460932894.6900001</v>
      </c>
      <c r="P65" s="35">
        <v>8815000</v>
      </c>
      <c r="Q65" s="35">
        <v>2770553954.27</v>
      </c>
      <c r="R65" s="35">
        <v>10018570438.08</v>
      </c>
      <c r="S65" s="35">
        <v>158788000</v>
      </c>
      <c r="T65" s="30"/>
      <c r="U65" s="35">
        <v>2454341527.3499999</v>
      </c>
      <c r="V65" s="35">
        <v>850941542.27999997</v>
      </c>
      <c r="W65" s="35">
        <v>17426617609.849998</v>
      </c>
      <c r="X65" s="30"/>
      <c r="Y65" s="30"/>
      <c r="Z65" s="30">
        <v>129990266.23999999</v>
      </c>
      <c r="AA65" s="35">
        <v>58602031421.269997</v>
      </c>
      <c r="AB65" s="35">
        <v>10420375928.07</v>
      </c>
      <c r="AC65" s="35">
        <v>4688872439.4799995</v>
      </c>
      <c r="AD65" s="35">
        <v>21938155.120000001</v>
      </c>
      <c r="AE65" s="35">
        <v>0</v>
      </c>
      <c r="AF65" s="35">
        <v>19782627.449999999</v>
      </c>
      <c r="AG65" s="30"/>
      <c r="AH65" s="30"/>
      <c r="AI65" s="30"/>
      <c r="AJ65" s="30"/>
      <c r="AK65" s="35">
        <v>624100</v>
      </c>
      <c r="AL65" s="35">
        <v>3747147921.4499998</v>
      </c>
      <c r="AM65" s="30"/>
      <c r="AN65" s="35">
        <v>35951547030.029999</v>
      </c>
      <c r="AO65" s="35">
        <v>15410800</v>
      </c>
      <c r="AP65" s="30"/>
      <c r="AQ65" s="31">
        <f t="shared" si="3"/>
        <v>157101576277.32001</v>
      </c>
    </row>
    <row r="66" spans="1:43" x14ac:dyDescent="0.25">
      <c r="A66" s="9" t="e">
        <f t="shared" si="1"/>
        <v>#REF!</v>
      </c>
      <c r="B66" s="14">
        <v>40160000</v>
      </c>
      <c r="C66" s="20" t="s">
        <v>100</v>
      </c>
      <c r="D66" s="35">
        <v>11081890.73</v>
      </c>
      <c r="E66" s="35">
        <v>70056042.780000001</v>
      </c>
      <c r="F66" s="35">
        <v>1052808.5</v>
      </c>
      <c r="G66" s="35">
        <v>5893231.2300000004</v>
      </c>
      <c r="H66" s="35">
        <v>6237671.9699999997</v>
      </c>
      <c r="I66" s="35">
        <v>1658223.15</v>
      </c>
      <c r="J66" s="30"/>
      <c r="K66" s="30">
        <v>4182134.42</v>
      </c>
      <c r="L66" s="30"/>
      <c r="M66" s="35">
        <v>1228421.7</v>
      </c>
      <c r="N66" s="35">
        <v>1052194.97</v>
      </c>
      <c r="O66" s="35">
        <v>7212910</v>
      </c>
      <c r="P66" s="35">
        <v>3892497.92</v>
      </c>
      <c r="Q66" s="35">
        <v>145528157.88</v>
      </c>
      <c r="R66" s="35">
        <v>23116965.899999999</v>
      </c>
      <c r="S66" s="35">
        <v>2684255.91</v>
      </c>
      <c r="T66" s="35">
        <v>7396198.8200000003</v>
      </c>
      <c r="U66" s="35">
        <v>16072474.119999999</v>
      </c>
      <c r="V66" s="35">
        <v>4871096.66</v>
      </c>
      <c r="W66" s="35">
        <v>4096125.42</v>
      </c>
      <c r="X66" s="30">
        <v>870524.03</v>
      </c>
      <c r="Y66" s="30"/>
      <c r="Z66" s="35">
        <v>7940302.5700000003</v>
      </c>
      <c r="AA66" s="35">
        <v>35525081.43</v>
      </c>
      <c r="AB66" s="35">
        <v>58420006.409999996</v>
      </c>
      <c r="AC66" s="35">
        <v>0</v>
      </c>
      <c r="AD66" s="35">
        <v>6390894.0800000001</v>
      </c>
      <c r="AE66" s="35">
        <v>0</v>
      </c>
      <c r="AF66" s="35">
        <v>226884883</v>
      </c>
      <c r="AG66" s="30">
        <v>4936981.01</v>
      </c>
      <c r="AH66" s="35">
        <v>899918.23</v>
      </c>
      <c r="AI66" s="35">
        <v>737354.71</v>
      </c>
      <c r="AJ66" s="35">
        <v>0</v>
      </c>
      <c r="AK66" s="35">
        <v>5349565.74</v>
      </c>
      <c r="AL66" s="35">
        <v>42577474.240000002</v>
      </c>
      <c r="AM66" s="30"/>
      <c r="AN66" s="35">
        <v>30142956.469999999</v>
      </c>
      <c r="AO66" s="35">
        <v>2289680.0299999998</v>
      </c>
      <c r="AP66" s="30"/>
      <c r="AQ66" s="31">
        <f t="shared" si="3"/>
        <v>740278924.02999997</v>
      </c>
    </row>
    <row r="67" spans="1:43" x14ac:dyDescent="0.25">
      <c r="A67" s="9"/>
      <c r="B67" s="14"/>
      <c r="C67" s="21"/>
      <c r="D67" s="12"/>
      <c r="E67" s="22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7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</row>
    <row r="68" spans="1:43" x14ac:dyDescent="0.25">
      <c r="A68" s="9"/>
      <c r="B68" s="14"/>
      <c r="C68" s="23" t="s">
        <v>101</v>
      </c>
      <c r="D68" s="12">
        <f t="shared" ref="D68:AQ68" si="4">SUM(D4:D67)</f>
        <v>13445537.59</v>
      </c>
      <c r="E68" s="22">
        <f t="shared" si="4"/>
        <v>128849692.42</v>
      </c>
      <c r="F68" s="16">
        <f t="shared" si="4"/>
        <v>611480414.76999998</v>
      </c>
      <c r="G68" s="16">
        <f t="shared" si="4"/>
        <v>6740522151.4299994</v>
      </c>
      <c r="H68" s="16">
        <f t="shared" si="4"/>
        <v>6237671.9699999997</v>
      </c>
      <c r="I68" s="16">
        <f t="shared" si="4"/>
        <v>1762207.25</v>
      </c>
      <c r="J68" s="16">
        <f t="shared" si="4"/>
        <v>0</v>
      </c>
      <c r="K68" s="16">
        <f t="shared" si="4"/>
        <v>5922948.7000000002</v>
      </c>
      <c r="L68" s="16">
        <f t="shared" si="4"/>
        <v>100618.51</v>
      </c>
      <c r="M68" s="16">
        <f t="shared" si="4"/>
        <v>26410290.369999997</v>
      </c>
      <c r="N68" s="16">
        <f t="shared" si="4"/>
        <v>3421757.6799999997</v>
      </c>
      <c r="O68" s="16">
        <f t="shared" si="4"/>
        <v>2494315200.6900001</v>
      </c>
      <c r="P68" s="16">
        <f t="shared" si="4"/>
        <v>122805892.85000001</v>
      </c>
      <c r="Q68" s="17">
        <f t="shared" si="4"/>
        <v>2940356034.4200001</v>
      </c>
      <c r="R68" s="16">
        <f t="shared" si="4"/>
        <v>10050320183.289999</v>
      </c>
      <c r="S68" s="16">
        <f t="shared" si="4"/>
        <v>162409403.24000001</v>
      </c>
      <c r="T68" s="16">
        <f t="shared" si="4"/>
        <v>10013669.83</v>
      </c>
      <c r="U68" s="16">
        <f t="shared" si="4"/>
        <v>2476691377.8699999</v>
      </c>
      <c r="V68" s="16">
        <f t="shared" si="4"/>
        <v>855906394.8599999</v>
      </c>
      <c r="W68" s="16">
        <f t="shared" si="4"/>
        <v>17434700429.409996</v>
      </c>
      <c r="X68" s="16">
        <f t="shared" si="4"/>
        <v>870524.03</v>
      </c>
      <c r="Y68" s="16">
        <f t="shared" si="4"/>
        <v>0</v>
      </c>
      <c r="Z68" s="16">
        <f t="shared" si="4"/>
        <v>180924988.45999998</v>
      </c>
      <c r="AA68" s="16">
        <f t="shared" si="4"/>
        <v>58794436725.139999</v>
      </c>
      <c r="AB68" s="16">
        <f t="shared" si="4"/>
        <v>10539232087.84</v>
      </c>
      <c r="AC68" s="16">
        <f t="shared" si="4"/>
        <v>23617134334.66</v>
      </c>
      <c r="AD68" s="16">
        <f t="shared" si="4"/>
        <v>28657210.300000004</v>
      </c>
      <c r="AE68" s="16">
        <f t="shared" si="4"/>
        <v>0</v>
      </c>
      <c r="AF68" s="16">
        <f t="shared" si="4"/>
        <v>248405351.94999999</v>
      </c>
      <c r="AG68" s="13">
        <f t="shared" si="4"/>
        <v>12387638.01</v>
      </c>
      <c r="AH68" s="13">
        <f t="shared" si="4"/>
        <v>899918.23</v>
      </c>
      <c r="AI68" s="13">
        <f t="shared" si="4"/>
        <v>739715.22</v>
      </c>
      <c r="AJ68" s="13">
        <f t="shared" si="4"/>
        <v>0</v>
      </c>
      <c r="AK68" s="13">
        <f t="shared" si="4"/>
        <v>5980624.9199999999</v>
      </c>
      <c r="AL68" s="13">
        <f t="shared" si="4"/>
        <v>3806402937.5999994</v>
      </c>
      <c r="AM68" s="13">
        <f t="shared" si="4"/>
        <v>0</v>
      </c>
      <c r="AN68" s="13">
        <f t="shared" si="4"/>
        <v>36124164117.5</v>
      </c>
      <c r="AO68" s="13">
        <f t="shared" si="4"/>
        <v>34568640.030000001</v>
      </c>
      <c r="AP68" s="13">
        <f t="shared" si="4"/>
        <v>0</v>
      </c>
      <c r="AQ68" s="13">
        <f t="shared" si="4"/>
        <v>177480476691.04001</v>
      </c>
    </row>
    <row r="69" spans="1:43" s="25" customFormat="1" hidden="1" x14ac:dyDescent="0.25">
      <c r="B69" s="26"/>
      <c r="D69" s="25">
        <f>D68-D65-D66</f>
        <v>656711.98000000045</v>
      </c>
      <c r="E69" s="25">
        <f t="shared" ref="E69:AO69" si="5">E68-E65-E66</f>
        <v>50813063.099999994</v>
      </c>
      <c r="F69" s="25">
        <f t="shared" si="5"/>
        <v>27356106.269999981</v>
      </c>
      <c r="G69" s="25">
        <f t="shared" si="5"/>
        <v>2207120.1999993511</v>
      </c>
      <c r="H69" s="25">
        <f t="shared" si="5"/>
        <v>0</v>
      </c>
      <c r="I69" s="25">
        <f t="shared" si="5"/>
        <v>103984.10000000009</v>
      </c>
      <c r="J69" s="25">
        <f t="shared" si="5"/>
        <v>0</v>
      </c>
      <c r="K69" s="25">
        <f t="shared" si="5"/>
        <v>9214.2800000002608</v>
      </c>
      <c r="L69" s="25">
        <f t="shared" si="5"/>
        <v>100618.51</v>
      </c>
      <c r="M69" s="25">
        <f t="shared" si="5"/>
        <v>148868.39999999781</v>
      </c>
      <c r="N69" s="25">
        <f t="shared" si="5"/>
        <v>20362.70999999973</v>
      </c>
      <c r="O69" s="25">
        <f t="shared" si="5"/>
        <v>26169396</v>
      </c>
      <c r="P69" s="25">
        <f t="shared" si="5"/>
        <v>110098394.93000001</v>
      </c>
      <c r="Q69" s="25">
        <f t="shared" si="5"/>
        <v>24273922.2700001</v>
      </c>
      <c r="R69" s="25">
        <f t="shared" si="5"/>
        <v>8632779.309999086</v>
      </c>
      <c r="S69" s="25">
        <f t="shared" si="5"/>
        <v>937147.33000000939</v>
      </c>
      <c r="T69" s="25">
        <f t="shared" si="5"/>
        <v>2617471.0099999998</v>
      </c>
      <c r="U69" s="25">
        <f t="shared" si="5"/>
        <v>6277376.3999999817</v>
      </c>
      <c r="V69" s="25">
        <f t="shared" si="5"/>
        <v>93755.919999923557</v>
      </c>
      <c r="W69" s="25">
        <f t="shared" si="5"/>
        <v>3986694.1399975587</v>
      </c>
      <c r="X69" s="25">
        <f t="shared" si="5"/>
        <v>0</v>
      </c>
      <c r="Y69" s="25">
        <f t="shared" si="5"/>
        <v>0</v>
      </c>
      <c r="Z69" s="25">
        <f t="shared" si="5"/>
        <v>42994419.649999984</v>
      </c>
      <c r="AA69" s="25">
        <f t="shared" si="5"/>
        <v>156880222.44000274</v>
      </c>
      <c r="AB69" s="25">
        <f t="shared" si="5"/>
        <v>60436153.360000461</v>
      </c>
      <c r="AC69" s="25">
        <f t="shared" si="5"/>
        <v>18928261895.18</v>
      </c>
      <c r="AD69" s="25">
        <f t="shared" si="5"/>
        <v>328161.10000000335</v>
      </c>
      <c r="AE69" s="25">
        <f t="shared" si="5"/>
        <v>0</v>
      </c>
      <c r="AF69" s="25">
        <f t="shared" si="5"/>
        <v>1737841.5</v>
      </c>
      <c r="AG69" s="25">
        <f t="shared" si="5"/>
        <v>7450657</v>
      </c>
      <c r="AH69" s="25">
        <f t="shared" si="5"/>
        <v>0</v>
      </c>
      <c r="AI69" s="25">
        <f t="shared" si="5"/>
        <v>2360.5100000000093</v>
      </c>
      <c r="AJ69" s="25">
        <f t="shared" si="5"/>
        <v>0</v>
      </c>
      <c r="AK69" s="25">
        <f t="shared" si="5"/>
        <v>6959.179999999702</v>
      </c>
      <c r="AL69" s="25">
        <f t="shared" si="5"/>
        <v>16677541.909999616</v>
      </c>
      <c r="AM69" s="25">
        <f t="shared" si="5"/>
        <v>0</v>
      </c>
      <c r="AN69" s="25">
        <f t="shared" si="5"/>
        <v>142474131.00000122</v>
      </c>
      <c r="AO69" s="25">
        <f t="shared" si="5"/>
        <v>16868160</v>
      </c>
    </row>
    <row r="72" spans="1:43" ht="15.75" x14ac:dyDescent="0.25"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</row>
    <row r="73" spans="1:43" x14ac:dyDescent="0.25">
      <c r="X73" s="1" t="s">
        <v>110</v>
      </c>
    </row>
    <row r="90" spans="26:26" x14ac:dyDescent="0.25">
      <c r="Z90" s="1" t="s">
        <v>102</v>
      </c>
    </row>
    <row r="91" spans="26:26" x14ac:dyDescent="0.25">
      <c r="Z91" s="1" t="s">
        <v>103</v>
      </c>
    </row>
  </sheetData>
  <mergeCells count="2">
    <mergeCell ref="AE72:AQ72"/>
    <mergeCell ref="D1:W1"/>
  </mergeCells>
  <pageMargins left="0.70866141732283472" right="0.74803149606299213" top="0.51181102362204722" bottom="0.35433070866141736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Земскова Антонина Александровна</dc:creator>
  <cp:lastModifiedBy>Земскова Антонина Александровна</cp:lastModifiedBy>
  <cp:lastPrinted>2023-03-23T08:34:05Z</cp:lastPrinted>
  <dcterms:created xsi:type="dcterms:W3CDTF">2022-03-29T09:20:45Z</dcterms:created>
  <dcterms:modified xsi:type="dcterms:W3CDTF">2023-03-24T10:09:43Z</dcterms:modified>
</cp:coreProperties>
</file>